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loradodiocese-my.sharepoint.com/personal/janey_episcopalcolorado_org/Documents/"/>
    </mc:Choice>
  </mc:AlternateContent>
  <xr:revisionPtr revIDLastSave="38" documentId="8_{700FE9D8-6F25-4083-888C-DB63B35CD7D5}" xr6:coauthVersionLast="47" xr6:coauthVersionMax="47" xr10:uidLastSave="{1A12961C-270A-4219-AC99-4AF950296335}"/>
  <bookViews>
    <workbookView xWindow="-110" yWindow="-110" windowWidth="19420" windowHeight="11500" xr2:uid="{DD9CC3BD-4712-44AA-9FCE-372FEEE80C2C}"/>
  </bookViews>
  <sheets>
    <sheet name="EE only" sheetId="2" r:id="rId1"/>
    <sheet name="EE+1" sheetId="3" r:id="rId2"/>
    <sheet name="EE+Fam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N20" i="2"/>
  <c r="N22" i="2" s="1"/>
  <c r="N16" i="2"/>
  <c r="N10" i="2"/>
  <c r="N24" i="2" s="1"/>
  <c r="K24" i="2"/>
  <c r="L20" i="2"/>
  <c r="K20" i="2"/>
  <c r="K16" i="2"/>
  <c r="K15" i="2"/>
  <c r="L14" i="2"/>
  <c r="L16" i="2" s="1"/>
  <c r="L10" i="2"/>
  <c r="I20" i="2"/>
  <c r="I22" i="2" s="1"/>
  <c r="I16" i="2"/>
  <c r="I10" i="2"/>
  <c r="I24" i="2" s="1"/>
  <c r="G20" i="2"/>
  <c r="G22" i="2" s="1"/>
  <c r="G16" i="2"/>
  <c r="G10" i="2"/>
  <c r="G24" i="2" s="1"/>
  <c r="E20" i="2"/>
  <c r="E22" i="2" s="1"/>
  <c r="E16" i="2"/>
  <c r="E10" i="2"/>
  <c r="E24" i="2" s="1"/>
  <c r="B24" i="2"/>
  <c r="C20" i="2"/>
  <c r="B20" i="2"/>
  <c r="B16" i="2"/>
  <c r="B15" i="2"/>
  <c r="C14" i="2"/>
  <c r="C10" i="2"/>
  <c r="C24" i="2" s="1"/>
  <c r="C15" i="2" l="1"/>
  <c r="C16" i="2"/>
  <c r="L24" i="2"/>
  <c r="C22" i="2"/>
  <c r="L15" i="2"/>
  <c r="L22" i="2" s="1"/>
  <c r="K22" i="2"/>
  <c r="B22" i="2"/>
</calcChain>
</file>

<file path=xl/sharedStrings.xml><?xml version="1.0" encoding="utf-8"?>
<sst xmlns="http://schemas.openxmlformats.org/spreadsheetml/2006/main" count="120" uniqueCount="43">
  <si>
    <t xml:space="preserve">EE = </t>
  </si>
  <si>
    <t>Employee</t>
  </si>
  <si>
    <t xml:space="preserve">EE + 1 = </t>
  </si>
  <si>
    <t>Employee + spouse or 1 child</t>
  </si>
  <si>
    <t>Employer covers 100% of employee portion of premium and 85% of difference between EE premium and EE+1 premium.</t>
  </si>
  <si>
    <t xml:space="preserve">EE + Fam = </t>
  </si>
  <si>
    <t>Employee + two or more  (spouse and/or two or more children)</t>
  </si>
  <si>
    <t>** These examples are based on the Diocesan base (or minimum) coverage requirements. Please check with your Parish to confirm the details of your coverage.</t>
  </si>
  <si>
    <t>Anthem CDHP-20</t>
  </si>
  <si>
    <t>EE yr 1.</t>
  </si>
  <si>
    <t>EE only yr 2 &amp; after</t>
  </si>
  <si>
    <t>EE+1 yr 1</t>
  </si>
  <si>
    <t>EE+1 yr 2 &amp; after</t>
  </si>
  <si>
    <t>per month</t>
  </si>
  <si>
    <t>EE+Fam yr 1</t>
  </si>
  <si>
    <t>EE+Fam yr 2 &amp; after</t>
  </si>
  <si>
    <t>Premium</t>
  </si>
  <si>
    <t>Annual Premium</t>
  </si>
  <si>
    <t>ER 100%</t>
  </si>
  <si>
    <t>Annual premium  ER 85%</t>
  </si>
  <si>
    <t>Annual premium  ER 75%</t>
  </si>
  <si>
    <t>EE</t>
  </si>
  <si>
    <t>Annual premium EE</t>
  </si>
  <si>
    <t>Deductible</t>
  </si>
  <si>
    <t>Annual Deductible</t>
  </si>
  <si>
    <t>HSA ER Contribution</t>
  </si>
  <si>
    <t>EE Deductible</t>
  </si>
  <si>
    <t>OOP EE Deductible met</t>
  </si>
  <si>
    <t>Annual OOP Max</t>
  </si>
  <si>
    <t xml:space="preserve">OOP - Deductible = </t>
  </si>
  <si>
    <t>Max EE OOP</t>
  </si>
  <si>
    <t>ER total</t>
  </si>
  <si>
    <t>Anthem 90</t>
  </si>
  <si>
    <t>EE+1</t>
  </si>
  <si>
    <t>EE+Fam</t>
  </si>
  <si>
    <t>Anthem 80</t>
  </si>
  <si>
    <t>Anthem 70</t>
  </si>
  <si>
    <t>Kaiser CDHP-20</t>
  </si>
  <si>
    <t>Kaiser EPO80</t>
  </si>
  <si>
    <t xml:space="preserve">ER = </t>
  </si>
  <si>
    <t>Employer</t>
  </si>
  <si>
    <t>EE only yr 1.</t>
  </si>
  <si>
    <t>EE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</si>
</sst>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43" fontId="0" fillId="0" borderId="0" xfId="1" applyFont="1" applyFill="1"/>
    <xf numFmtId="0" fontId="0" fillId="0" borderId="0" xfId="0" applyAlignment="1">
      <alignment horizontal="center"/>
    </xf>
    <xf numFmtId="0" fontId="0" fillId="2" borderId="0" xfId="0" applyFill="1"/>
    <xf numFmtId="9" fontId="0" fillId="2" borderId="0" xfId="0" applyNumberFormat="1" applyFill="1"/>
    <xf numFmtId="0" fontId="0" fillId="0" borderId="11" xfId="0" applyBorder="1"/>
    <xf numFmtId="0" fontId="0" fillId="0" borderId="12" xfId="0" applyBorder="1" applyAlignment="1">
      <alignment wrapText="1"/>
    </xf>
    <xf numFmtId="43" fontId="0" fillId="0" borderId="11" xfId="1" applyFont="1" applyBorder="1"/>
    <xf numFmtId="43" fontId="0" fillId="0" borderId="12" xfId="1" applyFont="1" applyBorder="1"/>
    <xf numFmtId="43" fontId="0" fillId="0" borderId="11" xfId="1" applyFont="1" applyFill="1" applyBorder="1"/>
    <xf numFmtId="43" fontId="0" fillId="0" borderId="12" xfId="1" applyFont="1" applyFill="1" applyBorder="1"/>
    <xf numFmtId="43" fontId="0" fillId="0" borderId="13" xfId="1" applyFont="1" applyBorder="1"/>
    <xf numFmtId="43" fontId="0" fillId="0" borderId="14" xfId="1" applyFont="1" applyBorder="1"/>
    <xf numFmtId="0" fontId="2" fillId="0" borderId="15" xfId="0" applyFont="1" applyBorder="1"/>
    <xf numFmtId="0" fontId="0" fillId="0" borderId="16" xfId="0" applyBorder="1"/>
    <xf numFmtId="43" fontId="0" fillId="0" borderId="16" xfId="1" applyFont="1" applyBorder="1"/>
    <xf numFmtId="43" fontId="0" fillId="0" borderId="16" xfId="1" applyFont="1" applyFill="1" applyBorder="1"/>
    <xf numFmtId="43" fontId="0" fillId="0" borderId="17" xfId="1" applyFont="1" applyBorder="1"/>
    <xf numFmtId="0" fontId="0" fillId="0" borderId="10" xfId="0" applyBorder="1"/>
    <xf numFmtId="0" fontId="0" fillId="0" borderId="12" xfId="0" applyBorder="1"/>
    <xf numFmtId="43" fontId="0" fillId="0" borderId="0" xfId="1" applyFont="1" applyBorder="1"/>
    <xf numFmtId="43" fontId="0" fillId="0" borderId="19" xfId="1" applyFont="1" applyBorder="1"/>
    <xf numFmtId="0" fontId="0" fillId="0" borderId="9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AAB0-5E44-4763-9C91-AFE7B7C44CD6}">
  <sheetPr>
    <pageSetUpPr fitToPage="1"/>
  </sheetPr>
  <dimension ref="A1:R122"/>
  <sheetViews>
    <sheetView tabSelected="1" workbookViewId="0"/>
  </sheetViews>
  <sheetFormatPr defaultRowHeight="14.5" x14ac:dyDescent="0.35"/>
  <cols>
    <col min="1" max="1" width="21.81640625" bestFit="1" customWidth="1"/>
    <col min="2" max="2" width="10.1796875" bestFit="1" customWidth="1"/>
    <col min="3" max="5" width="10.7265625" customWidth="1"/>
    <col min="6" max="7" width="10.1796875" bestFit="1" customWidth="1"/>
    <col min="9" max="9" width="10.1796875" bestFit="1" customWidth="1"/>
    <col min="11" max="12" width="10.1796875" bestFit="1" customWidth="1"/>
    <col min="14" max="14" width="12.54296875" bestFit="1" customWidth="1"/>
  </cols>
  <sheetData>
    <row r="1" spans="1:18" x14ac:dyDescent="0.35">
      <c r="A1" s="6" t="s">
        <v>39</v>
      </c>
      <c r="B1" s="6" t="s">
        <v>40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x14ac:dyDescent="0.35">
      <c r="A2" s="6" t="s">
        <v>0</v>
      </c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6" t="s">
        <v>2</v>
      </c>
      <c r="B3" s="6" t="s">
        <v>3</v>
      </c>
      <c r="C3" s="6"/>
      <c r="D3" s="6"/>
      <c r="E3" s="6"/>
      <c r="F3" s="6"/>
      <c r="G3" s="7">
        <v>0.85</v>
      </c>
      <c r="H3" s="6" t="s">
        <v>4</v>
      </c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35">
      <c r="A4" s="6" t="s">
        <v>5</v>
      </c>
      <c r="B4" s="6" t="s">
        <v>6</v>
      </c>
      <c r="C4" s="6"/>
      <c r="D4" s="6"/>
      <c r="E4" s="6"/>
      <c r="F4" s="6"/>
      <c r="G4" s="7">
        <v>0.75</v>
      </c>
      <c r="H4" s="6" t="s">
        <v>4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35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x14ac:dyDescent="0.3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16" x14ac:dyDescent="0.4">
      <c r="B7" s="26" t="s">
        <v>8</v>
      </c>
      <c r="C7" s="27"/>
      <c r="E7" s="16" t="s">
        <v>32</v>
      </c>
      <c r="G7" s="16" t="s">
        <v>35</v>
      </c>
      <c r="I7" s="16" t="s">
        <v>36</v>
      </c>
      <c r="K7" s="26" t="s">
        <v>37</v>
      </c>
      <c r="L7" s="27"/>
      <c r="N7" s="16" t="s">
        <v>38</v>
      </c>
    </row>
    <row r="8" spans="1:18" ht="29" x14ac:dyDescent="0.35">
      <c r="B8" s="8" t="s">
        <v>41</v>
      </c>
      <c r="C8" s="9" t="s">
        <v>10</v>
      </c>
      <c r="E8" s="17" t="s">
        <v>42</v>
      </c>
      <c r="G8" s="17" t="s">
        <v>21</v>
      </c>
      <c r="I8" s="17" t="s">
        <v>21</v>
      </c>
      <c r="K8" s="8" t="s">
        <v>9</v>
      </c>
      <c r="L8" s="9" t="s">
        <v>10</v>
      </c>
      <c r="N8" s="17" t="s">
        <v>21</v>
      </c>
    </row>
    <row r="9" spans="1:18" x14ac:dyDescent="0.35">
      <c r="A9" t="s">
        <v>16</v>
      </c>
      <c r="B9" s="10">
        <v>12216</v>
      </c>
      <c r="C9" s="11">
        <v>12216</v>
      </c>
      <c r="D9" s="1"/>
      <c r="E9" s="18">
        <v>16404</v>
      </c>
      <c r="G9" s="18">
        <v>13920</v>
      </c>
      <c r="I9" s="18">
        <v>12600</v>
      </c>
      <c r="K9" s="10">
        <v>11760</v>
      </c>
      <c r="L9" s="11">
        <v>11760</v>
      </c>
      <c r="N9" s="18">
        <v>14076</v>
      </c>
    </row>
    <row r="10" spans="1:18" x14ac:dyDescent="0.35">
      <c r="A10" t="s">
        <v>18</v>
      </c>
      <c r="B10" s="12">
        <v>12216</v>
      </c>
      <c r="C10" s="13">
        <f>B10</f>
        <v>12216</v>
      </c>
      <c r="D10" s="4"/>
      <c r="E10" s="19">
        <f>E9</f>
        <v>16404</v>
      </c>
      <c r="G10" s="19">
        <f>G9</f>
        <v>13920</v>
      </c>
      <c r="I10" s="19">
        <f>I9</f>
        <v>12600</v>
      </c>
      <c r="K10" s="12">
        <f>K9</f>
        <v>11760</v>
      </c>
      <c r="L10" s="13">
        <f>K10</f>
        <v>11760</v>
      </c>
      <c r="N10" s="19">
        <f>N9</f>
        <v>14076</v>
      </c>
    </row>
    <row r="11" spans="1:18" x14ac:dyDescent="0.35">
      <c r="A11" t="s">
        <v>21</v>
      </c>
      <c r="B11" s="12">
        <v>0</v>
      </c>
      <c r="C11" s="13"/>
      <c r="D11" s="4"/>
      <c r="E11" s="19">
        <v>0</v>
      </c>
      <c r="G11" s="19">
        <v>0</v>
      </c>
      <c r="I11" s="19">
        <v>0</v>
      </c>
      <c r="K11" s="12">
        <v>0</v>
      </c>
      <c r="L11" s="13"/>
      <c r="N11" s="19">
        <v>0</v>
      </c>
    </row>
    <row r="12" spans="1:18" x14ac:dyDescent="0.35">
      <c r="B12" s="10"/>
      <c r="C12" s="11"/>
      <c r="D12" s="1"/>
      <c r="E12" s="18"/>
      <c r="G12" s="18"/>
      <c r="I12" s="18"/>
      <c r="K12" s="10"/>
      <c r="L12" s="11"/>
      <c r="N12" s="18"/>
    </row>
    <row r="13" spans="1:18" x14ac:dyDescent="0.35">
      <c r="A13" t="s">
        <v>23</v>
      </c>
      <c r="B13" s="10">
        <v>3300</v>
      </c>
      <c r="C13" s="11">
        <v>3300</v>
      </c>
      <c r="D13" s="1"/>
      <c r="E13" s="18">
        <v>500</v>
      </c>
      <c r="G13" s="18">
        <v>1000</v>
      </c>
      <c r="I13" s="18">
        <v>3500</v>
      </c>
      <c r="K13" s="10">
        <v>3300</v>
      </c>
      <c r="L13" s="11">
        <v>3300</v>
      </c>
      <c r="N13" s="18">
        <v>3500</v>
      </c>
    </row>
    <row r="14" spans="1:18" x14ac:dyDescent="0.35">
      <c r="A14" t="s">
        <v>25</v>
      </c>
      <c r="B14" s="10">
        <v>3300</v>
      </c>
      <c r="C14" s="11">
        <f>B14/3</f>
        <v>1100</v>
      </c>
      <c r="D14" s="1"/>
      <c r="E14" s="18">
        <v>0</v>
      </c>
      <c r="G14" s="18">
        <v>0</v>
      </c>
      <c r="I14" s="18">
        <v>0</v>
      </c>
      <c r="K14" s="10">
        <v>3300</v>
      </c>
      <c r="L14" s="11">
        <f>K14/3</f>
        <v>1100</v>
      </c>
      <c r="N14" s="18">
        <v>0</v>
      </c>
    </row>
    <row r="15" spans="1:18" x14ac:dyDescent="0.35">
      <c r="A15" t="s">
        <v>26</v>
      </c>
      <c r="B15" s="10">
        <f>B13-B14</f>
        <v>0</v>
      </c>
      <c r="C15" s="11">
        <f>C13-C14</f>
        <v>2200</v>
      </c>
      <c r="D15" s="1"/>
      <c r="E15" s="17"/>
      <c r="G15" s="17"/>
      <c r="I15" s="17"/>
      <c r="K15" s="10">
        <f>K13-K14</f>
        <v>0</v>
      </c>
      <c r="L15" s="11">
        <f>L13-L14</f>
        <v>2200</v>
      </c>
      <c r="N15" s="17"/>
    </row>
    <row r="16" spans="1:18" x14ac:dyDescent="0.35">
      <c r="A16" t="s">
        <v>27</v>
      </c>
      <c r="B16" s="10">
        <f>B11+B13-B14</f>
        <v>0</v>
      </c>
      <c r="C16" s="11">
        <f>C11+C13-C14</f>
        <v>2200</v>
      </c>
      <c r="D16" s="1"/>
      <c r="E16" s="18">
        <f>E13+E11</f>
        <v>500</v>
      </c>
      <c r="G16" s="18">
        <f>G13+G11</f>
        <v>1000</v>
      </c>
      <c r="I16" s="18">
        <f>I13+I11</f>
        <v>3500</v>
      </c>
      <c r="K16" s="10">
        <f>K11+K13-K14</f>
        <v>0</v>
      </c>
      <c r="L16" s="11">
        <f>L11+L13-L14</f>
        <v>2200</v>
      </c>
      <c r="N16" s="18">
        <f>N13+N11</f>
        <v>3500</v>
      </c>
    </row>
    <row r="17" spans="1:14" x14ac:dyDescent="0.35">
      <c r="B17" s="10"/>
      <c r="C17" s="11"/>
      <c r="D17" s="1"/>
      <c r="E17" s="17"/>
      <c r="G17" s="18"/>
      <c r="I17" s="18"/>
      <c r="K17" s="10"/>
      <c r="L17" s="11"/>
      <c r="N17" s="18"/>
    </row>
    <row r="18" spans="1:14" x14ac:dyDescent="0.35">
      <c r="A18" t="s">
        <v>28</v>
      </c>
      <c r="B18" s="10">
        <v>4200</v>
      </c>
      <c r="C18" s="11">
        <v>4200</v>
      </c>
      <c r="D18" s="1"/>
      <c r="E18" s="18">
        <v>2500</v>
      </c>
      <c r="G18" s="18">
        <v>3500</v>
      </c>
      <c r="I18" s="18">
        <v>5000</v>
      </c>
      <c r="K18" s="10">
        <v>4200</v>
      </c>
      <c r="L18" s="11">
        <v>4200</v>
      </c>
      <c r="N18" s="18">
        <v>5000</v>
      </c>
    </row>
    <row r="19" spans="1:14" x14ac:dyDescent="0.35">
      <c r="B19" s="10"/>
      <c r="C19" s="11"/>
      <c r="D19" s="1"/>
      <c r="E19" s="18"/>
      <c r="G19" s="18"/>
      <c r="I19" s="18"/>
      <c r="K19" s="10"/>
      <c r="L19" s="11"/>
      <c r="N19" s="18"/>
    </row>
    <row r="20" spans="1:14" x14ac:dyDescent="0.35">
      <c r="A20" t="s">
        <v>29</v>
      </c>
      <c r="B20" s="10">
        <f>B18-B13</f>
        <v>900</v>
      </c>
      <c r="C20" s="11">
        <f>C18-C13</f>
        <v>900</v>
      </c>
      <c r="D20" s="1"/>
      <c r="E20" s="18">
        <f>E18-E13</f>
        <v>2000</v>
      </c>
      <c r="G20" s="18">
        <f>G18-G13</f>
        <v>2500</v>
      </c>
      <c r="I20" s="18">
        <f>I18-I13</f>
        <v>1500</v>
      </c>
      <c r="K20" s="10">
        <f>K18-K13</f>
        <v>900</v>
      </c>
      <c r="L20" s="11">
        <f>L18-L13</f>
        <v>900</v>
      </c>
      <c r="N20" s="18">
        <f>N18-N13</f>
        <v>1500</v>
      </c>
    </row>
    <row r="21" spans="1:14" x14ac:dyDescent="0.35">
      <c r="B21" s="10"/>
      <c r="C21" s="11"/>
      <c r="D21" s="1"/>
      <c r="E21" s="17"/>
      <c r="G21" s="18"/>
      <c r="I21" s="18"/>
      <c r="K21" s="10"/>
      <c r="L21" s="11"/>
      <c r="N21" s="18"/>
    </row>
    <row r="22" spans="1:14" x14ac:dyDescent="0.35">
      <c r="A22" t="s">
        <v>30</v>
      </c>
      <c r="B22" s="10">
        <f>B11+B15+B20</f>
        <v>900</v>
      </c>
      <c r="C22" s="11">
        <f>C11+C15+C20</f>
        <v>3100</v>
      </c>
      <c r="D22" s="1"/>
      <c r="E22" s="18">
        <f>E11+E13+E20</f>
        <v>2500</v>
      </c>
      <c r="G22" s="18">
        <f>G11+G13+G20</f>
        <v>3500</v>
      </c>
      <c r="I22" s="18">
        <f>I11+I13+I20</f>
        <v>5000</v>
      </c>
      <c r="K22" s="10">
        <f>K11+K15+K20</f>
        <v>900</v>
      </c>
      <c r="L22" s="11">
        <f>L11+L15+L20</f>
        <v>3100</v>
      </c>
      <c r="N22" s="18">
        <f>N11+N13+N20</f>
        <v>5000</v>
      </c>
    </row>
    <row r="23" spans="1:14" x14ac:dyDescent="0.35">
      <c r="B23" s="10"/>
      <c r="C23" s="11"/>
      <c r="D23" s="1"/>
      <c r="E23" s="17"/>
      <c r="G23" s="18"/>
      <c r="I23" s="18"/>
      <c r="K23" s="10"/>
      <c r="L23" s="11"/>
      <c r="N23" s="18"/>
    </row>
    <row r="24" spans="1:14" x14ac:dyDescent="0.35">
      <c r="A24" t="s">
        <v>31</v>
      </c>
      <c r="B24" s="14">
        <f>B10+B14</f>
        <v>15516</v>
      </c>
      <c r="C24" s="15">
        <f>C10+C14</f>
        <v>13316</v>
      </c>
      <c r="D24" s="1"/>
      <c r="E24" s="20">
        <f>E10</f>
        <v>16404</v>
      </c>
      <c r="G24" s="20">
        <f>G10</f>
        <v>13920</v>
      </c>
      <c r="I24" s="20">
        <f>I10</f>
        <v>12600</v>
      </c>
      <c r="K24" s="14">
        <f>K10+K14</f>
        <v>15060</v>
      </c>
      <c r="L24" s="15">
        <f>L10+L14</f>
        <v>12860</v>
      </c>
      <c r="N24" s="20">
        <f>N10</f>
        <v>14076</v>
      </c>
    </row>
    <row r="25" spans="1:14" x14ac:dyDescent="0.35">
      <c r="B25" s="1"/>
      <c r="C25" s="1"/>
      <c r="D25" s="1"/>
    </row>
    <row r="26" spans="1:14" x14ac:dyDescent="0.35">
      <c r="B26" s="1"/>
      <c r="C26" s="1"/>
      <c r="D26" s="1"/>
      <c r="E26" s="1"/>
    </row>
    <row r="28" spans="1:14" x14ac:dyDescent="0.35">
      <c r="C28" s="2"/>
      <c r="D28" s="2"/>
      <c r="E28" s="2"/>
    </row>
    <row r="29" spans="1:14" x14ac:dyDescent="0.35">
      <c r="C29" s="1"/>
      <c r="D29" s="1"/>
      <c r="E29" s="1"/>
    </row>
    <row r="30" spans="1:14" x14ac:dyDescent="0.35">
      <c r="C30" s="1"/>
      <c r="D30" s="1"/>
      <c r="E30" s="1"/>
    </row>
    <row r="31" spans="1:14" x14ac:dyDescent="0.35">
      <c r="C31" s="1"/>
      <c r="D31" s="1"/>
      <c r="E31" s="1"/>
    </row>
    <row r="32" spans="1:14" x14ac:dyDescent="0.35">
      <c r="C32" s="1"/>
      <c r="D32" s="1"/>
      <c r="E32" s="1"/>
    </row>
    <row r="33" spans="2:5" x14ac:dyDescent="0.35">
      <c r="C33" s="1"/>
      <c r="D33" s="1"/>
      <c r="E33" s="1"/>
    </row>
    <row r="34" spans="2:5" x14ac:dyDescent="0.35">
      <c r="C34" s="1"/>
      <c r="D34" s="1"/>
      <c r="E34" s="1"/>
    </row>
    <row r="35" spans="2:5" x14ac:dyDescent="0.35">
      <c r="C35" s="1"/>
      <c r="D35" s="1"/>
      <c r="E35" s="1"/>
    </row>
    <row r="36" spans="2:5" x14ac:dyDescent="0.35">
      <c r="C36" s="1"/>
      <c r="D36" s="1"/>
      <c r="E36" s="1"/>
    </row>
    <row r="37" spans="2:5" x14ac:dyDescent="0.35">
      <c r="C37" s="1"/>
      <c r="D37" s="1"/>
      <c r="E37" s="1"/>
    </row>
    <row r="38" spans="2:5" x14ac:dyDescent="0.35">
      <c r="C38" s="1"/>
      <c r="D38" s="1"/>
      <c r="E38" s="1"/>
    </row>
    <row r="39" spans="2:5" x14ac:dyDescent="0.35">
      <c r="C39" s="1"/>
      <c r="D39" s="1"/>
      <c r="E39" s="1"/>
    </row>
    <row r="40" spans="2:5" x14ac:dyDescent="0.35">
      <c r="C40" s="1"/>
      <c r="D40" s="1"/>
      <c r="E40" s="1"/>
    </row>
    <row r="41" spans="2:5" x14ac:dyDescent="0.35">
      <c r="C41" s="1"/>
      <c r="D41" s="1"/>
      <c r="E41" s="1"/>
    </row>
    <row r="42" spans="2:5" x14ac:dyDescent="0.35">
      <c r="C42" s="1"/>
      <c r="D42" s="1"/>
      <c r="E42" s="1"/>
    </row>
    <row r="43" spans="2:5" x14ac:dyDescent="0.35">
      <c r="C43" s="1"/>
      <c r="D43" s="1"/>
      <c r="E43" s="1"/>
    </row>
    <row r="44" spans="2:5" x14ac:dyDescent="0.35">
      <c r="B44" s="1"/>
      <c r="C44" s="1"/>
      <c r="D44" s="1"/>
      <c r="E44" s="1"/>
    </row>
    <row r="45" spans="2:5" x14ac:dyDescent="0.35">
      <c r="B45" s="1"/>
      <c r="C45" s="1"/>
      <c r="D45" s="1"/>
      <c r="E45" s="1"/>
    </row>
    <row r="47" spans="2:5" x14ac:dyDescent="0.35">
      <c r="C47" s="2"/>
      <c r="D47" s="2"/>
      <c r="E47" s="2"/>
    </row>
    <row r="48" spans="2:5" x14ac:dyDescent="0.35">
      <c r="C48" s="1"/>
      <c r="D48" s="1"/>
      <c r="E48" s="1"/>
    </row>
    <row r="49" spans="2:5" x14ac:dyDescent="0.35">
      <c r="C49" s="1"/>
      <c r="D49" s="1"/>
      <c r="E49" s="1"/>
    </row>
    <row r="50" spans="2:5" x14ac:dyDescent="0.35">
      <c r="C50" s="1"/>
      <c r="D50" s="1"/>
      <c r="E50" s="1"/>
    </row>
    <row r="51" spans="2:5" x14ac:dyDescent="0.35">
      <c r="C51" s="1"/>
      <c r="D51" s="1"/>
      <c r="E51" s="1"/>
    </row>
    <row r="52" spans="2:5" x14ac:dyDescent="0.35">
      <c r="C52" s="1"/>
      <c r="D52" s="1"/>
      <c r="E52" s="1"/>
    </row>
    <row r="53" spans="2:5" x14ac:dyDescent="0.35">
      <c r="C53" s="1"/>
      <c r="D53" s="1"/>
      <c r="E53" s="1"/>
    </row>
    <row r="54" spans="2:5" x14ac:dyDescent="0.35">
      <c r="C54" s="1"/>
      <c r="D54" s="1"/>
      <c r="E54" s="1"/>
    </row>
    <row r="55" spans="2:5" x14ac:dyDescent="0.35">
      <c r="C55" s="1"/>
      <c r="D55" s="1"/>
      <c r="E55" s="1"/>
    </row>
    <row r="56" spans="2:5" x14ac:dyDescent="0.35">
      <c r="C56" s="1"/>
      <c r="D56" s="1"/>
      <c r="E56" s="1"/>
    </row>
    <row r="57" spans="2:5" x14ac:dyDescent="0.35">
      <c r="C57" s="1"/>
      <c r="D57" s="1"/>
      <c r="E57" s="1"/>
    </row>
    <row r="58" spans="2:5" x14ac:dyDescent="0.35">
      <c r="C58" s="1"/>
      <c r="D58" s="1"/>
      <c r="E58" s="1"/>
    </row>
    <row r="59" spans="2:5" x14ac:dyDescent="0.35">
      <c r="C59" s="1"/>
      <c r="D59" s="1"/>
      <c r="E59" s="1"/>
    </row>
    <row r="60" spans="2:5" x14ac:dyDescent="0.35">
      <c r="C60" s="1"/>
      <c r="D60" s="1"/>
      <c r="E60" s="1"/>
    </row>
    <row r="61" spans="2:5" x14ac:dyDescent="0.35">
      <c r="C61" s="1"/>
      <c r="D61" s="1"/>
      <c r="E61" s="1"/>
    </row>
    <row r="62" spans="2:5" x14ac:dyDescent="0.35">
      <c r="C62" s="1"/>
      <c r="D62" s="1"/>
      <c r="E62" s="1"/>
    </row>
    <row r="63" spans="2:5" x14ac:dyDescent="0.35">
      <c r="B63" s="1"/>
      <c r="C63" s="1"/>
      <c r="D63" s="1"/>
      <c r="E63" s="1"/>
    </row>
    <row r="64" spans="2:5" x14ac:dyDescent="0.35">
      <c r="B64" s="1"/>
      <c r="C64" s="1"/>
      <c r="D64" s="1"/>
      <c r="E64" s="1"/>
    </row>
    <row r="66" spans="3:5" x14ac:dyDescent="0.35">
      <c r="C66" s="2"/>
      <c r="D66" s="2"/>
      <c r="E66" s="2"/>
    </row>
    <row r="67" spans="3:5" x14ac:dyDescent="0.35">
      <c r="C67" s="1"/>
      <c r="D67" s="1"/>
      <c r="E67" s="1"/>
    </row>
    <row r="68" spans="3:5" x14ac:dyDescent="0.35">
      <c r="C68" s="1"/>
      <c r="D68" s="1"/>
      <c r="E68" s="1"/>
    </row>
    <row r="69" spans="3:5" x14ac:dyDescent="0.35">
      <c r="C69" s="1"/>
      <c r="D69" s="1"/>
      <c r="E69" s="1"/>
    </row>
    <row r="70" spans="3:5" x14ac:dyDescent="0.35">
      <c r="C70" s="1"/>
      <c r="D70" s="1"/>
      <c r="E70" s="1"/>
    </row>
    <row r="71" spans="3:5" x14ac:dyDescent="0.35">
      <c r="C71" s="1"/>
      <c r="D71" s="1"/>
      <c r="E71" s="1"/>
    </row>
    <row r="72" spans="3:5" x14ac:dyDescent="0.35">
      <c r="C72" s="1"/>
      <c r="D72" s="1"/>
      <c r="E72" s="1"/>
    </row>
    <row r="73" spans="3:5" x14ac:dyDescent="0.35">
      <c r="C73" s="1"/>
      <c r="D73" s="1"/>
      <c r="E73" s="1"/>
    </row>
    <row r="74" spans="3:5" x14ac:dyDescent="0.35">
      <c r="C74" s="1"/>
      <c r="D74" s="1"/>
      <c r="E74" s="1"/>
    </row>
    <row r="75" spans="3:5" x14ac:dyDescent="0.35">
      <c r="C75" s="1"/>
      <c r="D75" s="1"/>
      <c r="E75" s="1"/>
    </row>
    <row r="76" spans="3:5" x14ac:dyDescent="0.35">
      <c r="C76" s="1"/>
      <c r="D76" s="1"/>
      <c r="E76" s="1"/>
    </row>
    <row r="77" spans="3:5" x14ac:dyDescent="0.35">
      <c r="C77" s="1"/>
      <c r="D77" s="1"/>
      <c r="E77" s="1"/>
    </row>
    <row r="78" spans="3:5" x14ac:dyDescent="0.35">
      <c r="C78" s="1"/>
      <c r="D78" s="1"/>
      <c r="E78" s="1"/>
    </row>
    <row r="79" spans="3:5" x14ac:dyDescent="0.35">
      <c r="C79" s="1"/>
      <c r="D79" s="1"/>
      <c r="E79" s="1"/>
    </row>
    <row r="80" spans="3:5" x14ac:dyDescent="0.35">
      <c r="C80" s="1"/>
      <c r="D80" s="1"/>
      <c r="E80" s="1"/>
    </row>
    <row r="81" spans="2:5" x14ac:dyDescent="0.35">
      <c r="C81" s="1"/>
      <c r="D81" s="1"/>
      <c r="E81" s="1"/>
    </row>
    <row r="82" spans="2:5" x14ac:dyDescent="0.35">
      <c r="B82" s="1"/>
      <c r="C82" s="1"/>
      <c r="D82" s="1"/>
      <c r="E82" s="1"/>
    </row>
    <row r="83" spans="2:5" x14ac:dyDescent="0.35">
      <c r="B83" s="1"/>
      <c r="C83" s="1"/>
      <c r="D83" s="1"/>
      <c r="E83" s="1"/>
    </row>
    <row r="85" spans="2:5" x14ac:dyDescent="0.35">
      <c r="D85" s="2"/>
      <c r="E85" s="2"/>
    </row>
    <row r="86" spans="2:5" x14ac:dyDescent="0.35">
      <c r="D86" s="1"/>
      <c r="E86" s="1"/>
    </row>
    <row r="87" spans="2:5" x14ac:dyDescent="0.35">
      <c r="D87" s="1"/>
      <c r="E87" s="1"/>
    </row>
    <row r="88" spans="2:5" x14ac:dyDescent="0.35">
      <c r="D88" s="1"/>
      <c r="E88" s="1"/>
    </row>
    <row r="89" spans="2:5" x14ac:dyDescent="0.35">
      <c r="D89" s="1"/>
      <c r="E89" s="1"/>
    </row>
    <row r="90" spans="2:5" x14ac:dyDescent="0.35">
      <c r="D90" s="1"/>
      <c r="E90" s="1"/>
    </row>
    <row r="91" spans="2:5" x14ac:dyDescent="0.35">
      <c r="D91" s="1"/>
      <c r="E91" s="1"/>
    </row>
    <row r="92" spans="2:5" x14ac:dyDescent="0.35">
      <c r="D92" s="1"/>
      <c r="E92" s="1"/>
    </row>
    <row r="93" spans="2:5" x14ac:dyDescent="0.35">
      <c r="D93" s="1"/>
      <c r="E93" s="1"/>
    </row>
    <row r="94" spans="2:5" x14ac:dyDescent="0.35">
      <c r="D94" s="1"/>
      <c r="E94" s="1"/>
    </row>
    <row r="95" spans="2:5" x14ac:dyDescent="0.35">
      <c r="D95" s="1"/>
      <c r="E95" s="1"/>
    </row>
    <row r="96" spans="2:5" x14ac:dyDescent="0.35">
      <c r="D96" s="1"/>
      <c r="E96" s="1"/>
    </row>
    <row r="97" spans="1:5" x14ac:dyDescent="0.35">
      <c r="D97" s="1"/>
      <c r="E97" s="1"/>
    </row>
    <row r="98" spans="1:5" x14ac:dyDescent="0.35">
      <c r="D98" s="1"/>
      <c r="E98" s="1"/>
    </row>
    <row r="99" spans="1:5" x14ac:dyDescent="0.35">
      <c r="D99" s="1"/>
      <c r="E99" s="1"/>
    </row>
    <row r="100" spans="1:5" x14ac:dyDescent="0.35">
      <c r="D100" s="1"/>
      <c r="E100" s="1"/>
    </row>
    <row r="101" spans="1:5" x14ac:dyDescent="0.35">
      <c r="D101" s="1"/>
      <c r="E101" s="1"/>
    </row>
    <row r="102" spans="1:5" x14ac:dyDescent="0.35">
      <c r="B102" s="1"/>
      <c r="C102" s="1"/>
      <c r="D102" s="1"/>
      <c r="E102" s="1"/>
    </row>
    <row r="103" spans="1:5" x14ac:dyDescent="0.35">
      <c r="B103" s="1"/>
      <c r="C103" s="1"/>
      <c r="D103" s="1"/>
      <c r="E103" s="1"/>
    </row>
    <row r="104" spans="1:5" ht="16" x14ac:dyDescent="0.4">
      <c r="A104" s="3"/>
    </row>
    <row r="105" spans="1:5" x14ac:dyDescent="0.35">
      <c r="C105" s="2"/>
      <c r="D105" s="2"/>
      <c r="E105" s="2"/>
    </row>
    <row r="106" spans="1:5" x14ac:dyDescent="0.35">
      <c r="B106" s="1"/>
      <c r="C106" s="1"/>
      <c r="D106" s="1"/>
      <c r="E106" s="1"/>
    </row>
    <row r="107" spans="1:5" x14ac:dyDescent="0.35">
      <c r="B107" s="1"/>
      <c r="C107" s="1"/>
      <c r="D107" s="1"/>
      <c r="E107" s="1"/>
    </row>
    <row r="108" spans="1:5" x14ac:dyDescent="0.35">
      <c r="B108" s="1"/>
      <c r="C108" s="1"/>
      <c r="D108" s="1"/>
      <c r="E108" s="1"/>
    </row>
    <row r="109" spans="1:5" x14ac:dyDescent="0.35">
      <c r="B109" s="1"/>
      <c r="C109" s="1"/>
      <c r="D109" s="1"/>
      <c r="E109" s="1"/>
    </row>
    <row r="110" spans="1:5" x14ac:dyDescent="0.35">
      <c r="B110" s="1"/>
      <c r="C110" s="1"/>
      <c r="D110" s="1"/>
      <c r="E110" s="1"/>
    </row>
    <row r="111" spans="1:5" x14ac:dyDescent="0.35">
      <c r="B111" s="1"/>
      <c r="C111" s="1"/>
      <c r="D111" s="1"/>
      <c r="E111" s="1"/>
    </row>
    <row r="112" spans="1:5" x14ac:dyDescent="0.35">
      <c r="B112" s="1"/>
      <c r="C112" s="1"/>
      <c r="D112" s="1"/>
      <c r="E112" s="1"/>
    </row>
    <row r="113" spans="2:5" x14ac:dyDescent="0.35">
      <c r="B113" s="1"/>
      <c r="C113" s="1"/>
      <c r="D113" s="1"/>
      <c r="E113" s="1"/>
    </row>
    <row r="114" spans="2:5" x14ac:dyDescent="0.35">
      <c r="B114" s="1"/>
      <c r="C114" s="1"/>
      <c r="D114" s="1"/>
      <c r="E114" s="1"/>
    </row>
    <row r="115" spans="2:5" x14ac:dyDescent="0.35">
      <c r="B115" s="1"/>
      <c r="C115" s="1"/>
      <c r="D115" s="1"/>
      <c r="E115" s="1"/>
    </row>
    <row r="116" spans="2:5" x14ac:dyDescent="0.35">
      <c r="B116" s="1"/>
      <c r="C116" s="1"/>
      <c r="D116" s="1"/>
      <c r="E116" s="1"/>
    </row>
    <row r="117" spans="2:5" x14ac:dyDescent="0.35">
      <c r="B117" s="1"/>
      <c r="C117" s="1"/>
      <c r="D117" s="1"/>
      <c r="E117" s="1"/>
    </row>
    <row r="118" spans="2:5" x14ac:dyDescent="0.35">
      <c r="B118" s="1"/>
      <c r="C118" s="1"/>
      <c r="D118" s="1"/>
      <c r="E118" s="1"/>
    </row>
    <row r="119" spans="2:5" x14ac:dyDescent="0.35">
      <c r="B119" s="1"/>
      <c r="C119" s="1"/>
      <c r="D119" s="1"/>
      <c r="E119" s="1"/>
    </row>
    <row r="120" spans="2:5" x14ac:dyDescent="0.35">
      <c r="B120" s="1"/>
      <c r="C120" s="1"/>
      <c r="D120" s="1"/>
      <c r="E120" s="1"/>
    </row>
    <row r="121" spans="2:5" x14ac:dyDescent="0.35">
      <c r="B121" s="1"/>
      <c r="C121" s="1"/>
      <c r="D121" s="1"/>
      <c r="E121" s="1"/>
    </row>
    <row r="122" spans="2:5" x14ac:dyDescent="0.35">
      <c r="B122" s="1"/>
      <c r="C122" s="1"/>
      <c r="D122" s="1"/>
      <c r="E122" s="1"/>
    </row>
  </sheetData>
  <mergeCells count="3">
    <mergeCell ref="B7:C7"/>
    <mergeCell ref="K7:L7"/>
    <mergeCell ref="A5:R5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2BD4-A959-4B9A-8FCB-FAAAD64B6F00}">
  <sheetPr>
    <pageSetUpPr fitToPage="1"/>
  </sheetPr>
  <dimension ref="A1:T25"/>
  <sheetViews>
    <sheetView workbookViewId="0"/>
  </sheetViews>
  <sheetFormatPr defaultRowHeight="14.5" x14ac:dyDescent="0.35"/>
  <cols>
    <col min="1" max="1" width="20.81640625" bestFit="1" customWidth="1"/>
    <col min="2" max="2" width="10.1796875" bestFit="1" customWidth="1"/>
    <col min="3" max="3" width="13.81640625" bestFit="1" customWidth="1"/>
    <col min="4" max="4" width="9.1796875" bestFit="1" customWidth="1"/>
    <col min="5" max="5" width="5.453125" customWidth="1"/>
    <col min="6" max="6" width="10.1796875" bestFit="1" customWidth="1"/>
    <col min="7" max="7" width="8.81640625" bestFit="1" customWidth="1"/>
    <col min="9" max="9" width="10.1796875" bestFit="1" customWidth="1"/>
    <col min="10" max="10" width="8.81640625" bestFit="1" customWidth="1"/>
    <col min="12" max="12" width="10.1796875" bestFit="1" customWidth="1"/>
    <col min="13" max="13" width="8.81640625" bestFit="1" customWidth="1"/>
    <col min="15" max="16" width="10.1796875" bestFit="1" customWidth="1"/>
    <col min="17" max="17" width="8.81640625" bestFit="1" customWidth="1"/>
    <col min="19" max="19" width="10.1796875" bestFit="1" customWidth="1"/>
    <col min="20" max="20" width="8.81640625" bestFit="1" customWidth="1"/>
  </cols>
  <sheetData>
    <row r="1" spans="1:20" x14ac:dyDescent="0.35">
      <c r="A1" s="6" t="s">
        <v>39</v>
      </c>
      <c r="B1" s="6" t="s">
        <v>40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0" x14ac:dyDescent="0.35">
      <c r="A2" s="6" t="s">
        <v>0</v>
      </c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0" x14ac:dyDescent="0.35">
      <c r="A3" s="6" t="s">
        <v>2</v>
      </c>
      <c r="B3" s="6" t="s">
        <v>3</v>
      </c>
      <c r="C3" s="6"/>
      <c r="D3" s="6"/>
      <c r="E3" s="6"/>
      <c r="F3" s="6"/>
      <c r="G3" s="7">
        <v>0.85</v>
      </c>
      <c r="H3" s="6" t="s">
        <v>4</v>
      </c>
      <c r="I3" s="6"/>
      <c r="J3" s="6"/>
      <c r="K3" s="6"/>
      <c r="L3" s="6"/>
      <c r="M3" s="6"/>
      <c r="N3" s="6"/>
      <c r="O3" s="6"/>
      <c r="P3" s="6"/>
      <c r="Q3" s="6"/>
      <c r="R3" s="6"/>
    </row>
    <row r="4" spans="1:20" x14ac:dyDescent="0.35">
      <c r="A4" s="6" t="s">
        <v>5</v>
      </c>
      <c r="B4" s="6" t="s">
        <v>6</v>
      </c>
      <c r="C4" s="6"/>
      <c r="D4" s="6"/>
      <c r="E4" s="6"/>
      <c r="F4" s="6"/>
      <c r="G4" s="7">
        <v>0.75</v>
      </c>
      <c r="H4" s="6" t="s">
        <v>4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pans="1:20" x14ac:dyDescent="0.35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0" x14ac:dyDescent="0.3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0" x14ac:dyDescent="0.35">
      <c r="B7" s="29" t="s">
        <v>8</v>
      </c>
      <c r="C7" s="30"/>
      <c r="D7" s="21"/>
      <c r="F7" s="25" t="s">
        <v>32</v>
      </c>
      <c r="G7" s="21"/>
      <c r="I7" s="25" t="s">
        <v>35</v>
      </c>
      <c r="J7" s="21"/>
      <c r="L7" s="25" t="s">
        <v>36</v>
      </c>
      <c r="M7" s="21"/>
      <c r="O7" s="29" t="s">
        <v>37</v>
      </c>
      <c r="P7" s="30"/>
      <c r="Q7" s="21"/>
      <c r="S7" s="25" t="s">
        <v>38</v>
      </c>
      <c r="T7" s="21"/>
    </row>
    <row r="8" spans="1:20" x14ac:dyDescent="0.35">
      <c r="B8" s="8" t="s">
        <v>11</v>
      </c>
      <c r="C8" t="s">
        <v>12</v>
      </c>
      <c r="D8" s="22" t="s">
        <v>13</v>
      </c>
      <c r="F8" s="8" t="s">
        <v>33</v>
      </c>
      <c r="G8" s="22" t="s">
        <v>13</v>
      </c>
      <c r="I8" s="8" t="s">
        <v>33</v>
      </c>
      <c r="J8" s="22" t="s">
        <v>13</v>
      </c>
      <c r="L8" s="8" t="s">
        <v>33</v>
      </c>
      <c r="M8" s="22" t="s">
        <v>13</v>
      </c>
      <c r="O8" s="8" t="s">
        <v>11</v>
      </c>
      <c r="P8" t="s">
        <v>12</v>
      </c>
      <c r="Q8" s="22" t="s">
        <v>13</v>
      </c>
      <c r="S8" s="8" t="s">
        <v>33</v>
      </c>
      <c r="T8" s="22" t="s">
        <v>13</v>
      </c>
    </row>
    <row r="9" spans="1:20" x14ac:dyDescent="0.35">
      <c r="A9" t="s">
        <v>17</v>
      </c>
      <c r="B9" s="10">
        <v>21984</v>
      </c>
      <c r="C9" s="23">
        <v>21984</v>
      </c>
      <c r="D9" s="11"/>
      <c r="E9" s="1"/>
      <c r="F9" s="10">
        <v>29532</v>
      </c>
      <c r="G9" s="11"/>
      <c r="H9" s="1"/>
      <c r="I9" s="10">
        <v>25056</v>
      </c>
      <c r="J9" s="11"/>
      <c r="K9" s="1"/>
      <c r="L9" s="10">
        <v>22680</v>
      </c>
      <c r="M9" s="11"/>
      <c r="N9" s="1"/>
      <c r="O9" s="10">
        <v>21168</v>
      </c>
      <c r="P9" s="23">
        <v>21168</v>
      </c>
      <c r="Q9" s="11"/>
      <c r="R9" s="1"/>
      <c r="S9" s="10">
        <v>25332</v>
      </c>
      <c r="T9" s="11"/>
    </row>
    <row r="10" spans="1:20" x14ac:dyDescent="0.35">
      <c r="A10" t="s">
        <v>19</v>
      </c>
      <c r="B10" s="10">
        <v>20518.8</v>
      </c>
      <c r="C10" s="23">
        <v>20518.8</v>
      </c>
      <c r="D10" s="11"/>
      <c r="E10" s="1"/>
      <c r="F10" s="10">
        <v>26934.6</v>
      </c>
      <c r="G10" s="11"/>
      <c r="H10" s="1"/>
      <c r="I10" s="10">
        <v>23130</v>
      </c>
      <c r="J10" s="11"/>
      <c r="K10" s="1"/>
      <c r="L10" s="10">
        <v>21110.400000000001</v>
      </c>
      <c r="M10" s="11"/>
      <c r="N10" s="1"/>
      <c r="O10" s="10">
        <v>19825.2</v>
      </c>
      <c r="P10" s="23">
        <v>19825.2</v>
      </c>
      <c r="Q10" s="11"/>
      <c r="R10" s="1"/>
      <c r="S10" s="10">
        <v>23364.6</v>
      </c>
      <c r="T10" s="11"/>
    </row>
    <row r="11" spans="1:20" x14ac:dyDescent="0.35">
      <c r="A11" t="s">
        <v>22</v>
      </c>
      <c r="B11" s="10">
        <v>1465.2000000000007</v>
      </c>
      <c r="C11" s="23">
        <v>1465.2000000000007</v>
      </c>
      <c r="D11" s="11">
        <v>122.10000000000007</v>
      </c>
      <c r="E11" s="1"/>
      <c r="F11" s="10">
        <v>2597.4000000000015</v>
      </c>
      <c r="G11" s="11">
        <v>216.45000000000013</v>
      </c>
      <c r="H11" s="1"/>
      <c r="I11" s="10">
        <v>1926</v>
      </c>
      <c r="J11" s="11">
        <v>160.5</v>
      </c>
      <c r="K11" s="1"/>
      <c r="L11" s="10">
        <v>1569.5999999999985</v>
      </c>
      <c r="M11" s="11">
        <v>130.79999999999987</v>
      </c>
      <c r="N11" s="1"/>
      <c r="O11" s="10">
        <v>1342.7999999999993</v>
      </c>
      <c r="P11" s="23">
        <v>1342.7999999999993</v>
      </c>
      <c r="Q11" s="11">
        <v>111.89999999999993</v>
      </c>
      <c r="R11" s="1"/>
      <c r="S11" s="10">
        <v>1967.4000000000015</v>
      </c>
      <c r="T11" s="11">
        <v>163.95000000000013</v>
      </c>
    </row>
    <row r="12" spans="1:20" x14ac:dyDescent="0.35">
      <c r="B12" s="10"/>
      <c r="C12" s="23"/>
      <c r="D12" s="11"/>
      <c r="E12" s="1"/>
      <c r="F12" s="10"/>
      <c r="G12" s="11"/>
      <c r="H12" s="1"/>
      <c r="I12" s="10"/>
      <c r="J12" s="11"/>
      <c r="K12" s="1"/>
      <c r="L12" s="10"/>
      <c r="M12" s="11"/>
      <c r="N12" s="1"/>
      <c r="O12" s="10"/>
      <c r="P12" s="23"/>
      <c r="Q12" s="11"/>
      <c r="R12" s="1"/>
      <c r="S12" s="10"/>
      <c r="T12" s="11"/>
    </row>
    <row r="13" spans="1:20" x14ac:dyDescent="0.35">
      <c r="A13" t="s">
        <v>24</v>
      </c>
      <c r="B13" s="10">
        <v>6600</v>
      </c>
      <c r="C13" s="23">
        <v>6600</v>
      </c>
      <c r="D13" s="11"/>
      <c r="E13" s="1"/>
      <c r="F13" s="10">
        <v>1000</v>
      </c>
      <c r="G13" s="11"/>
      <c r="H13" s="1"/>
      <c r="I13" s="10">
        <v>2000</v>
      </c>
      <c r="J13" s="11"/>
      <c r="K13" s="1"/>
      <c r="L13" s="10">
        <v>7000</v>
      </c>
      <c r="M13" s="11"/>
      <c r="N13" s="1"/>
      <c r="O13" s="10">
        <v>6600</v>
      </c>
      <c r="P13" s="23">
        <v>6600</v>
      </c>
      <c r="Q13" s="11"/>
      <c r="R13" s="1"/>
      <c r="S13" s="10">
        <v>7000</v>
      </c>
      <c r="T13" s="11"/>
    </row>
    <row r="14" spans="1:20" x14ac:dyDescent="0.35">
      <c r="A14" t="s">
        <v>25</v>
      </c>
      <c r="B14" s="10">
        <v>6600</v>
      </c>
      <c r="C14" s="23">
        <v>2200</v>
      </c>
      <c r="D14" s="11"/>
      <c r="E14" s="1"/>
      <c r="F14" s="10"/>
      <c r="G14" s="11"/>
      <c r="H14" s="1"/>
      <c r="I14" s="10"/>
      <c r="J14" s="11"/>
      <c r="K14" s="1"/>
      <c r="L14" s="10"/>
      <c r="M14" s="11"/>
      <c r="N14" s="1"/>
      <c r="O14" s="10">
        <v>6600</v>
      </c>
      <c r="P14" s="23">
        <v>2200</v>
      </c>
      <c r="Q14" s="11"/>
      <c r="R14" s="1"/>
      <c r="S14" s="10"/>
      <c r="T14" s="11"/>
    </row>
    <row r="15" spans="1:20" x14ac:dyDescent="0.35">
      <c r="A15" t="s">
        <v>26</v>
      </c>
      <c r="B15" s="10">
        <v>0</v>
      </c>
      <c r="C15" s="23">
        <v>4400</v>
      </c>
      <c r="D15" s="11"/>
      <c r="E15" s="1"/>
      <c r="F15" s="10"/>
      <c r="G15" s="11"/>
      <c r="H15" s="1"/>
      <c r="I15" s="10"/>
      <c r="J15" s="11"/>
      <c r="K15" s="1"/>
      <c r="L15" s="10"/>
      <c r="M15" s="11"/>
      <c r="N15" s="1"/>
      <c r="O15" s="10">
        <v>0</v>
      </c>
      <c r="P15" s="23">
        <v>4400</v>
      </c>
      <c r="Q15" s="11"/>
      <c r="R15" s="1"/>
      <c r="S15" s="10"/>
      <c r="T15" s="11"/>
    </row>
    <row r="16" spans="1:20" x14ac:dyDescent="0.35">
      <c r="A16" t="s">
        <v>27</v>
      </c>
      <c r="B16" s="10">
        <v>1465.2000000000007</v>
      </c>
      <c r="C16" s="23">
        <v>5865.2000000000007</v>
      </c>
      <c r="D16" s="11"/>
      <c r="E16" s="1"/>
      <c r="F16" s="10">
        <v>3597.4000000000015</v>
      </c>
      <c r="G16" s="11"/>
      <c r="H16" s="1"/>
      <c r="I16" s="10">
        <v>3926</v>
      </c>
      <c r="J16" s="11"/>
      <c r="K16" s="1"/>
      <c r="L16" s="10">
        <v>8569.5999999999985</v>
      </c>
      <c r="M16" s="11"/>
      <c r="N16" s="1"/>
      <c r="O16" s="10">
        <v>1342.7999999999993</v>
      </c>
      <c r="P16" s="23">
        <v>5742.7999999999993</v>
      </c>
      <c r="Q16" s="11"/>
      <c r="R16" s="1"/>
      <c r="S16" s="10">
        <v>8967.4000000000015</v>
      </c>
      <c r="T16" s="11"/>
    </row>
    <row r="17" spans="1:20" x14ac:dyDescent="0.35">
      <c r="B17" s="10"/>
      <c r="C17" s="23"/>
      <c r="D17" s="11"/>
      <c r="E17" s="1"/>
      <c r="F17" s="10"/>
      <c r="G17" s="11"/>
      <c r="H17" s="1"/>
      <c r="I17" s="10"/>
      <c r="J17" s="11"/>
      <c r="K17" s="1"/>
      <c r="L17" s="10"/>
      <c r="M17" s="11"/>
      <c r="N17" s="1"/>
      <c r="O17" s="10"/>
      <c r="P17" s="23"/>
      <c r="Q17" s="11"/>
      <c r="R17" s="1"/>
      <c r="S17" s="10"/>
      <c r="T17" s="11"/>
    </row>
    <row r="18" spans="1:20" x14ac:dyDescent="0.35">
      <c r="A18" t="s">
        <v>28</v>
      </c>
      <c r="B18" s="10">
        <v>8450</v>
      </c>
      <c r="C18" s="23">
        <v>8450</v>
      </c>
      <c r="D18" s="11"/>
      <c r="E18" s="1"/>
      <c r="F18" s="10">
        <v>5000</v>
      </c>
      <c r="G18" s="11"/>
      <c r="H18" s="1"/>
      <c r="I18" s="10">
        <v>7000</v>
      </c>
      <c r="J18" s="11"/>
      <c r="K18" s="1"/>
      <c r="L18" s="10">
        <v>10000</v>
      </c>
      <c r="M18" s="11"/>
      <c r="N18" s="1"/>
      <c r="O18" s="10">
        <v>8450</v>
      </c>
      <c r="P18" s="23">
        <v>8450</v>
      </c>
      <c r="Q18" s="11"/>
      <c r="R18" s="1"/>
      <c r="S18" s="10">
        <v>10000</v>
      </c>
      <c r="T18" s="11"/>
    </row>
    <row r="19" spans="1:20" x14ac:dyDescent="0.35">
      <c r="B19" s="10"/>
      <c r="C19" s="23"/>
      <c r="D19" s="11"/>
      <c r="E19" s="1"/>
      <c r="F19" s="10"/>
      <c r="G19" s="11"/>
      <c r="H19" s="1"/>
      <c r="I19" s="10"/>
      <c r="J19" s="11"/>
      <c r="K19" s="1"/>
      <c r="L19" s="10"/>
      <c r="M19" s="11"/>
      <c r="N19" s="1"/>
      <c r="O19" s="10"/>
      <c r="P19" s="23"/>
      <c r="Q19" s="11"/>
      <c r="R19" s="1"/>
      <c r="S19" s="10"/>
      <c r="T19" s="11"/>
    </row>
    <row r="20" spans="1:20" x14ac:dyDescent="0.35">
      <c r="A20" t="s">
        <v>29</v>
      </c>
      <c r="B20" s="10">
        <v>1850</v>
      </c>
      <c r="C20" s="23">
        <v>1850</v>
      </c>
      <c r="D20" s="11"/>
      <c r="E20" s="1"/>
      <c r="F20" s="10">
        <v>4000</v>
      </c>
      <c r="G20" s="11"/>
      <c r="H20" s="1"/>
      <c r="I20" s="10">
        <v>5000</v>
      </c>
      <c r="J20" s="11"/>
      <c r="K20" s="1"/>
      <c r="L20" s="10">
        <v>3000</v>
      </c>
      <c r="M20" s="11"/>
      <c r="N20" s="1"/>
      <c r="O20" s="10">
        <v>1850</v>
      </c>
      <c r="P20" s="23">
        <v>1850</v>
      </c>
      <c r="Q20" s="11"/>
      <c r="R20" s="1"/>
      <c r="S20" s="10">
        <v>3000</v>
      </c>
      <c r="T20" s="11"/>
    </row>
    <row r="21" spans="1:20" x14ac:dyDescent="0.35">
      <c r="B21" s="10"/>
      <c r="C21" s="23"/>
      <c r="D21" s="11"/>
      <c r="E21" s="1"/>
      <c r="F21" s="10"/>
      <c r="G21" s="11"/>
      <c r="H21" s="1"/>
      <c r="I21" s="10"/>
      <c r="J21" s="11"/>
      <c r="K21" s="1"/>
      <c r="L21" s="10"/>
      <c r="M21" s="11"/>
      <c r="N21" s="1"/>
      <c r="O21" s="10"/>
      <c r="P21" s="23"/>
      <c r="Q21" s="11"/>
      <c r="R21" s="1"/>
      <c r="S21" s="10"/>
      <c r="T21" s="11"/>
    </row>
    <row r="22" spans="1:20" x14ac:dyDescent="0.35">
      <c r="A22" t="s">
        <v>30</v>
      </c>
      <c r="B22" s="10">
        <v>3315.2000000000007</v>
      </c>
      <c r="C22" s="23">
        <v>7715.2000000000007</v>
      </c>
      <c r="D22" s="11"/>
      <c r="E22" s="1"/>
      <c r="F22" s="10">
        <v>7597.4000000000015</v>
      </c>
      <c r="G22" s="11"/>
      <c r="H22" s="1"/>
      <c r="I22" s="10">
        <v>8926</v>
      </c>
      <c r="J22" s="11"/>
      <c r="K22" s="1"/>
      <c r="L22" s="10">
        <v>11569.599999999999</v>
      </c>
      <c r="M22" s="11"/>
      <c r="N22" s="1"/>
      <c r="O22" s="10">
        <v>3192.7999999999993</v>
      </c>
      <c r="P22" s="23">
        <v>7592.7999999999993</v>
      </c>
      <c r="Q22" s="11"/>
      <c r="R22" s="1"/>
      <c r="S22" s="10">
        <v>11967.400000000001</v>
      </c>
      <c r="T22" s="11"/>
    </row>
    <row r="23" spans="1:20" x14ac:dyDescent="0.35">
      <c r="B23" s="10"/>
      <c r="C23" s="23"/>
      <c r="D23" s="11"/>
      <c r="E23" s="1"/>
      <c r="F23" s="10"/>
      <c r="G23" s="11"/>
      <c r="H23" s="1"/>
      <c r="I23" s="10"/>
      <c r="J23" s="11"/>
      <c r="K23" s="1"/>
      <c r="L23" s="10"/>
      <c r="M23" s="11"/>
      <c r="N23" s="1"/>
      <c r="O23" s="10"/>
      <c r="P23" s="23"/>
      <c r="Q23" s="11"/>
      <c r="R23" s="1"/>
      <c r="S23" s="10"/>
      <c r="T23" s="11"/>
    </row>
    <row r="24" spans="1:20" x14ac:dyDescent="0.35">
      <c r="A24" t="s">
        <v>31</v>
      </c>
      <c r="B24" s="14">
        <v>27118.799999999999</v>
      </c>
      <c r="C24" s="24">
        <v>22718.799999999999</v>
      </c>
      <c r="D24" s="15"/>
      <c r="E24" s="1"/>
      <c r="F24" s="14">
        <v>26934.6</v>
      </c>
      <c r="G24" s="15"/>
      <c r="H24" s="1"/>
      <c r="I24" s="14">
        <v>23130</v>
      </c>
      <c r="J24" s="15"/>
      <c r="K24" s="1"/>
      <c r="L24" s="14">
        <v>21110.400000000001</v>
      </c>
      <c r="M24" s="15"/>
      <c r="N24" s="1"/>
      <c r="O24" s="14">
        <v>26425.200000000001</v>
      </c>
      <c r="P24" s="24">
        <v>22025.200000000001</v>
      </c>
      <c r="Q24" s="15"/>
      <c r="R24" s="1"/>
      <c r="S24" s="14">
        <v>23364.6</v>
      </c>
      <c r="T24" s="15"/>
    </row>
    <row r="25" spans="1:20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</sheetData>
  <mergeCells count="3">
    <mergeCell ref="B7:C7"/>
    <mergeCell ref="O7:P7"/>
    <mergeCell ref="A5:R5"/>
  </mergeCell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717A-AD2D-49E9-87BB-D2C91B45DFD9}">
  <sheetPr>
    <pageSetUpPr fitToPage="1"/>
  </sheetPr>
  <dimension ref="A1:T24"/>
  <sheetViews>
    <sheetView workbookViewId="0">
      <selection activeCell="A12" sqref="A12"/>
    </sheetView>
  </sheetViews>
  <sheetFormatPr defaultRowHeight="14.5" x14ac:dyDescent="0.35"/>
  <cols>
    <col min="1" max="1" width="20.81640625" bestFit="1" customWidth="1"/>
    <col min="2" max="2" width="18.54296875" customWidth="1"/>
    <col min="3" max="3" width="14.453125" customWidth="1"/>
    <col min="4" max="4" width="8.81640625" bestFit="1" customWidth="1"/>
    <col min="6" max="6" width="10.1796875" bestFit="1" customWidth="1"/>
    <col min="7" max="7" width="8.81640625" bestFit="1" customWidth="1"/>
    <col min="9" max="9" width="10.1796875" bestFit="1" customWidth="1"/>
    <col min="10" max="10" width="8.81640625" bestFit="1" customWidth="1"/>
    <col min="12" max="12" width="10.1796875" bestFit="1" customWidth="1"/>
    <col min="13" max="14" width="8.81640625" bestFit="1" customWidth="1"/>
    <col min="15" max="16" width="10.1796875" bestFit="1" customWidth="1"/>
    <col min="17" max="17" width="8.81640625" bestFit="1" customWidth="1"/>
    <col min="19" max="19" width="10.1796875" bestFit="1" customWidth="1"/>
    <col min="20" max="20" width="8.81640625" bestFit="1" customWidth="1"/>
  </cols>
  <sheetData>
    <row r="1" spans="1:20" x14ac:dyDescent="0.35">
      <c r="A1" s="6" t="s">
        <v>39</v>
      </c>
      <c r="B1" s="6" t="s">
        <v>40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0" x14ac:dyDescent="0.35">
      <c r="A2" s="6" t="s">
        <v>0</v>
      </c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0" x14ac:dyDescent="0.35">
      <c r="A3" s="6" t="s">
        <v>2</v>
      </c>
      <c r="B3" s="6" t="s">
        <v>3</v>
      </c>
      <c r="C3" s="6"/>
      <c r="D3" s="6"/>
      <c r="E3" s="6"/>
      <c r="F3" s="6"/>
      <c r="G3" s="7">
        <v>0.85</v>
      </c>
      <c r="H3" s="6" t="s">
        <v>4</v>
      </c>
      <c r="I3" s="6"/>
      <c r="J3" s="6"/>
      <c r="K3" s="6"/>
      <c r="L3" s="6"/>
      <c r="M3" s="6"/>
      <c r="N3" s="6"/>
      <c r="O3" s="6"/>
      <c r="P3" s="6"/>
      <c r="Q3" s="6"/>
      <c r="R3" s="6"/>
    </row>
    <row r="4" spans="1:20" x14ac:dyDescent="0.35">
      <c r="A4" s="6" t="s">
        <v>5</v>
      </c>
      <c r="B4" s="6" t="s">
        <v>6</v>
      </c>
      <c r="C4" s="6"/>
      <c r="D4" s="6"/>
      <c r="E4" s="6"/>
      <c r="F4" s="6"/>
      <c r="G4" s="7">
        <v>0.75</v>
      </c>
      <c r="H4" s="6" t="s">
        <v>4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pans="1:20" x14ac:dyDescent="0.35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0" ht="15" thickBot="1" x14ac:dyDescent="0.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0" x14ac:dyDescent="0.35">
      <c r="B7" s="32" t="s">
        <v>8</v>
      </c>
      <c r="C7" s="33"/>
      <c r="D7" s="34"/>
      <c r="F7" s="42" t="s">
        <v>32</v>
      </c>
      <c r="G7" s="34"/>
      <c r="I7" s="42" t="s">
        <v>35</v>
      </c>
      <c r="J7" s="34"/>
      <c r="L7" s="42" t="s">
        <v>36</v>
      </c>
      <c r="M7" s="34"/>
      <c r="O7" s="32" t="s">
        <v>37</v>
      </c>
      <c r="P7" s="33"/>
      <c r="Q7" s="34"/>
      <c r="S7" s="42" t="s">
        <v>38</v>
      </c>
      <c r="T7" s="34"/>
    </row>
    <row r="8" spans="1:20" x14ac:dyDescent="0.35">
      <c r="B8" s="35" t="s">
        <v>14</v>
      </c>
      <c r="C8" s="31" t="s">
        <v>15</v>
      </c>
      <c r="D8" s="36" t="s">
        <v>13</v>
      </c>
      <c r="F8" s="35" t="s">
        <v>34</v>
      </c>
      <c r="G8" s="36" t="s">
        <v>13</v>
      </c>
      <c r="I8" s="35" t="s">
        <v>34</v>
      </c>
      <c r="J8" s="36" t="s">
        <v>13</v>
      </c>
      <c r="L8" s="35" t="s">
        <v>34</v>
      </c>
      <c r="M8" s="36" t="s">
        <v>13</v>
      </c>
      <c r="O8" s="35" t="s">
        <v>14</v>
      </c>
      <c r="P8" s="31" t="s">
        <v>15</v>
      </c>
      <c r="Q8" s="36" t="s">
        <v>13</v>
      </c>
      <c r="S8" s="35" t="s">
        <v>34</v>
      </c>
      <c r="T8" s="36" t="s">
        <v>13</v>
      </c>
    </row>
    <row r="9" spans="1:20" x14ac:dyDescent="0.35">
      <c r="A9" t="s">
        <v>17</v>
      </c>
      <c r="B9" s="37">
        <v>34200</v>
      </c>
      <c r="C9" s="23">
        <v>34200</v>
      </c>
      <c r="D9" s="38"/>
      <c r="E9" s="1"/>
      <c r="F9" s="37">
        <v>45936</v>
      </c>
      <c r="G9" s="38"/>
      <c r="H9" s="1"/>
      <c r="I9" s="37">
        <v>38976</v>
      </c>
      <c r="J9" s="38"/>
      <c r="K9" s="1"/>
      <c r="L9" s="37">
        <v>35280</v>
      </c>
      <c r="M9" s="38"/>
      <c r="N9" s="1"/>
      <c r="O9" s="37">
        <v>32928</v>
      </c>
      <c r="P9" s="23">
        <v>32928</v>
      </c>
      <c r="Q9" s="38"/>
      <c r="R9" s="1"/>
      <c r="S9" s="37">
        <v>39408</v>
      </c>
      <c r="T9" s="38"/>
    </row>
    <row r="10" spans="1:20" x14ac:dyDescent="0.35">
      <c r="A10" t="s">
        <v>20</v>
      </c>
      <c r="B10" s="37">
        <v>28704</v>
      </c>
      <c r="C10" s="23">
        <v>28704</v>
      </c>
      <c r="D10" s="38"/>
      <c r="E10" s="1"/>
      <c r="F10" s="37">
        <v>37506</v>
      </c>
      <c r="G10" s="38"/>
      <c r="H10" s="1"/>
      <c r="I10" s="37">
        <v>32286</v>
      </c>
      <c r="J10" s="38"/>
      <c r="K10" s="1"/>
      <c r="L10" s="37">
        <v>29514</v>
      </c>
      <c r="M10" s="38"/>
      <c r="N10" s="1"/>
      <c r="O10" s="37">
        <v>27750</v>
      </c>
      <c r="P10" s="23">
        <v>27750</v>
      </c>
      <c r="Q10" s="38"/>
      <c r="R10" s="1"/>
      <c r="S10" s="37">
        <v>32610</v>
      </c>
      <c r="T10" s="38"/>
    </row>
    <row r="11" spans="1:20" x14ac:dyDescent="0.35">
      <c r="A11" t="s">
        <v>22</v>
      </c>
      <c r="B11" s="37">
        <v>5496</v>
      </c>
      <c r="C11" s="23">
        <v>5496</v>
      </c>
      <c r="D11" s="38">
        <v>458</v>
      </c>
      <c r="E11" s="1"/>
      <c r="F11" s="37">
        <v>8430</v>
      </c>
      <c r="G11" s="38">
        <v>702.5</v>
      </c>
      <c r="H11" s="1"/>
      <c r="I11" s="37">
        <v>6690</v>
      </c>
      <c r="J11" s="38">
        <v>557.5</v>
      </c>
      <c r="K11" s="1"/>
      <c r="L11" s="37">
        <v>5766</v>
      </c>
      <c r="M11" s="38">
        <v>480.5</v>
      </c>
      <c r="N11" s="1"/>
      <c r="O11" s="37">
        <v>5178</v>
      </c>
      <c r="P11" s="23">
        <v>5178</v>
      </c>
      <c r="Q11" s="38">
        <v>431.5</v>
      </c>
      <c r="R11" s="1"/>
      <c r="S11" s="37">
        <v>6798</v>
      </c>
      <c r="T11" s="38">
        <v>566.5</v>
      </c>
    </row>
    <row r="12" spans="1:20" x14ac:dyDescent="0.35">
      <c r="B12" s="37"/>
      <c r="C12" s="23"/>
      <c r="D12" s="38"/>
      <c r="E12" s="1"/>
      <c r="F12" s="37"/>
      <c r="G12" s="38"/>
      <c r="H12" s="1"/>
      <c r="I12" s="37"/>
      <c r="J12" s="38"/>
      <c r="K12" s="1"/>
      <c r="L12" s="37"/>
      <c r="M12" s="38"/>
      <c r="N12" s="1"/>
      <c r="O12" s="37"/>
      <c r="P12" s="23"/>
      <c r="Q12" s="38"/>
      <c r="R12" s="1"/>
      <c r="S12" s="37"/>
      <c r="T12" s="38"/>
    </row>
    <row r="13" spans="1:20" x14ac:dyDescent="0.35">
      <c r="A13" t="s">
        <v>24</v>
      </c>
      <c r="B13" s="37">
        <v>6600</v>
      </c>
      <c r="C13" s="23">
        <v>6600</v>
      </c>
      <c r="D13" s="38"/>
      <c r="E13" s="1"/>
      <c r="F13" s="37">
        <v>1000</v>
      </c>
      <c r="G13" s="38"/>
      <c r="H13" s="1"/>
      <c r="I13" s="37">
        <v>2000</v>
      </c>
      <c r="J13" s="38"/>
      <c r="K13" s="1"/>
      <c r="L13" s="37">
        <v>7000</v>
      </c>
      <c r="M13" s="38"/>
      <c r="N13" s="1"/>
      <c r="O13" s="37">
        <v>6600</v>
      </c>
      <c r="P13" s="23">
        <v>6600</v>
      </c>
      <c r="Q13" s="38"/>
      <c r="R13" s="1"/>
      <c r="S13" s="37">
        <v>7000</v>
      </c>
      <c r="T13" s="38"/>
    </row>
    <row r="14" spans="1:20" x14ac:dyDescent="0.35">
      <c r="A14" t="s">
        <v>25</v>
      </c>
      <c r="B14" s="37">
        <v>6600</v>
      </c>
      <c r="C14" s="23">
        <v>2200</v>
      </c>
      <c r="D14" s="38"/>
      <c r="E14" s="1"/>
      <c r="F14" s="37"/>
      <c r="G14" s="38"/>
      <c r="H14" s="1"/>
      <c r="I14" s="37"/>
      <c r="J14" s="38"/>
      <c r="K14" s="1"/>
      <c r="L14" s="37"/>
      <c r="M14" s="38"/>
      <c r="N14" s="1"/>
      <c r="O14" s="37">
        <v>6600</v>
      </c>
      <c r="P14" s="23">
        <v>2200</v>
      </c>
      <c r="Q14" s="38"/>
      <c r="R14" s="1"/>
      <c r="S14" s="37"/>
      <c r="T14" s="38"/>
    </row>
    <row r="15" spans="1:20" x14ac:dyDescent="0.35">
      <c r="A15" t="s">
        <v>26</v>
      </c>
      <c r="B15" s="37">
        <v>0</v>
      </c>
      <c r="C15" s="23">
        <v>4400</v>
      </c>
      <c r="D15" s="38"/>
      <c r="E15" s="1"/>
      <c r="F15" s="37"/>
      <c r="G15" s="38"/>
      <c r="H15" s="1"/>
      <c r="I15" s="37"/>
      <c r="J15" s="38"/>
      <c r="K15" s="1"/>
      <c r="L15" s="37"/>
      <c r="M15" s="38"/>
      <c r="N15" s="1"/>
      <c r="O15" s="37">
        <v>0</v>
      </c>
      <c r="P15" s="23">
        <v>4400</v>
      </c>
      <c r="Q15" s="38"/>
      <c r="R15" s="1"/>
      <c r="S15" s="37"/>
      <c r="T15" s="38"/>
    </row>
    <row r="16" spans="1:20" x14ac:dyDescent="0.35">
      <c r="A16" t="s">
        <v>27</v>
      </c>
      <c r="B16" s="37">
        <v>5496</v>
      </c>
      <c r="C16" s="23">
        <v>9896</v>
      </c>
      <c r="D16" s="38"/>
      <c r="E16" s="1"/>
      <c r="F16" s="37">
        <v>9430</v>
      </c>
      <c r="G16" s="38"/>
      <c r="H16" s="1"/>
      <c r="I16" s="37">
        <v>8690</v>
      </c>
      <c r="J16" s="38"/>
      <c r="K16" s="1"/>
      <c r="L16" s="37">
        <v>12766</v>
      </c>
      <c r="M16" s="38"/>
      <c r="N16" s="1"/>
      <c r="O16" s="37">
        <v>5178</v>
      </c>
      <c r="P16" s="23">
        <v>9578</v>
      </c>
      <c r="Q16" s="38"/>
      <c r="R16" s="1"/>
      <c r="S16" s="37">
        <v>13798</v>
      </c>
      <c r="T16" s="38"/>
    </row>
    <row r="17" spans="1:20" x14ac:dyDescent="0.35">
      <c r="B17" s="37"/>
      <c r="C17" s="23"/>
      <c r="D17" s="38"/>
      <c r="E17" s="1"/>
      <c r="F17" s="37"/>
      <c r="G17" s="38"/>
      <c r="H17" s="1"/>
      <c r="I17" s="37"/>
      <c r="J17" s="38"/>
      <c r="K17" s="1"/>
      <c r="L17" s="37"/>
      <c r="M17" s="38"/>
      <c r="N17" s="1"/>
      <c r="O17" s="37"/>
      <c r="P17" s="23"/>
      <c r="Q17" s="38"/>
      <c r="R17" s="1"/>
      <c r="S17" s="37"/>
      <c r="T17" s="38"/>
    </row>
    <row r="18" spans="1:20" x14ac:dyDescent="0.35">
      <c r="A18" t="s">
        <v>28</v>
      </c>
      <c r="B18" s="37">
        <v>8450</v>
      </c>
      <c r="C18" s="23">
        <v>8450</v>
      </c>
      <c r="D18" s="38"/>
      <c r="E18" s="1"/>
      <c r="F18" s="37">
        <v>5000</v>
      </c>
      <c r="G18" s="38"/>
      <c r="H18" s="1"/>
      <c r="I18" s="37">
        <v>7000</v>
      </c>
      <c r="J18" s="38"/>
      <c r="K18" s="1"/>
      <c r="L18" s="37">
        <v>10000</v>
      </c>
      <c r="M18" s="38"/>
      <c r="N18" s="1"/>
      <c r="O18" s="37">
        <v>8450</v>
      </c>
      <c r="P18" s="23">
        <v>8450</v>
      </c>
      <c r="Q18" s="38"/>
      <c r="R18" s="1"/>
      <c r="S18" s="37">
        <v>10000</v>
      </c>
      <c r="T18" s="38"/>
    </row>
    <row r="19" spans="1:20" x14ac:dyDescent="0.35">
      <c r="B19" s="37"/>
      <c r="C19" s="23"/>
      <c r="D19" s="38"/>
      <c r="E19" s="1"/>
      <c r="F19" s="37"/>
      <c r="G19" s="38"/>
      <c r="H19" s="1"/>
      <c r="I19" s="37"/>
      <c r="J19" s="38"/>
      <c r="K19" s="1"/>
      <c r="L19" s="37"/>
      <c r="M19" s="38"/>
      <c r="N19" s="1"/>
      <c r="O19" s="37"/>
      <c r="P19" s="23"/>
      <c r="Q19" s="38"/>
      <c r="R19" s="1"/>
      <c r="S19" s="37"/>
      <c r="T19" s="38"/>
    </row>
    <row r="20" spans="1:20" x14ac:dyDescent="0.35">
      <c r="A20" t="s">
        <v>29</v>
      </c>
      <c r="B20" s="37">
        <v>1850</v>
      </c>
      <c r="C20" s="23">
        <v>1850</v>
      </c>
      <c r="D20" s="38"/>
      <c r="E20" s="1"/>
      <c r="F20" s="37">
        <v>4000</v>
      </c>
      <c r="G20" s="38"/>
      <c r="H20" s="1"/>
      <c r="I20" s="37">
        <v>5000</v>
      </c>
      <c r="J20" s="38"/>
      <c r="K20" s="1"/>
      <c r="L20" s="37">
        <v>3000</v>
      </c>
      <c r="M20" s="38"/>
      <c r="N20" s="1"/>
      <c r="O20" s="37">
        <v>1850</v>
      </c>
      <c r="P20" s="23">
        <v>1850</v>
      </c>
      <c r="Q20" s="38"/>
      <c r="R20" s="1"/>
      <c r="S20" s="37">
        <v>3000</v>
      </c>
      <c r="T20" s="38"/>
    </row>
    <row r="21" spans="1:20" x14ac:dyDescent="0.35">
      <c r="B21" s="37"/>
      <c r="C21" s="23"/>
      <c r="D21" s="38"/>
      <c r="E21" s="1"/>
      <c r="F21" s="37"/>
      <c r="G21" s="38"/>
      <c r="H21" s="1"/>
      <c r="I21" s="37"/>
      <c r="J21" s="38"/>
      <c r="K21" s="1"/>
      <c r="L21" s="37"/>
      <c r="M21" s="38"/>
      <c r="N21" s="1"/>
      <c r="O21" s="37"/>
      <c r="P21" s="23"/>
      <c r="Q21" s="38"/>
      <c r="R21" s="1"/>
      <c r="S21" s="37"/>
      <c r="T21" s="38"/>
    </row>
    <row r="22" spans="1:20" x14ac:dyDescent="0.35">
      <c r="A22" t="s">
        <v>30</v>
      </c>
      <c r="B22" s="37">
        <v>7346</v>
      </c>
      <c r="C22" s="23">
        <v>11746</v>
      </c>
      <c r="D22" s="38"/>
      <c r="E22" s="1"/>
      <c r="F22" s="37">
        <v>13430</v>
      </c>
      <c r="G22" s="38"/>
      <c r="H22" s="1"/>
      <c r="I22" s="37">
        <v>13690</v>
      </c>
      <c r="J22" s="38"/>
      <c r="K22" s="1"/>
      <c r="L22" s="37">
        <v>15766</v>
      </c>
      <c r="M22" s="38"/>
      <c r="N22" s="1"/>
      <c r="O22" s="37">
        <v>7028</v>
      </c>
      <c r="P22" s="23">
        <v>11428</v>
      </c>
      <c r="Q22" s="38"/>
      <c r="R22" s="1"/>
      <c r="S22" s="37">
        <v>16798</v>
      </c>
      <c r="T22" s="38"/>
    </row>
    <row r="23" spans="1:20" x14ac:dyDescent="0.35">
      <c r="B23" s="37"/>
      <c r="C23" s="23"/>
      <c r="D23" s="38"/>
      <c r="E23" s="1"/>
      <c r="F23" s="37"/>
      <c r="G23" s="38"/>
      <c r="H23" s="1"/>
      <c r="I23" s="37"/>
      <c r="J23" s="38"/>
      <c r="K23" s="1"/>
      <c r="L23" s="37"/>
      <c r="M23" s="38"/>
      <c r="N23" s="1"/>
      <c r="O23" s="37"/>
      <c r="P23" s="23"/>
      <c r="Q23" s="38"/>
      <c r="R23" s="1"/>
      <c r="S23" s="37"/>
      <c r="T23" s="38"/>
    </row>
    <row r="24" spans="1:20" ht="15" thickBot="1" x14ac:dyDescent="0.4">
      <c r="A24" t="s">
        <v>31</v>
      </c>
      <c r="B24" s="39">
        <v>35304</v>
      </c>
      <c r="C24" s="40">
        <v>30904</v>
      </c>
      <c r="D24" s="41"/>
      <c r="E24" s="1"/>
      <c r="F24" s="39">
        <v>37506</v>
      </c>
      <c r="G24" s="41"/>
      <c r="H24" s="1"/>
      <c r="I24" s="39">
        <v>32286</v>
      </c>
      <c r="J24" s="41"/>
      <c r="K24" s="1"/>
      <c r="L24" s="39">
        <v>29514</v>
      </c>
      <c r="M24" s="41"/>
      <c r="N24" s="1"/>
      <c r="O24" s="39">
        <v>34350</v>
      </c>
      <c r="P24" s="40">
        <v>29950</v>
      </c>
      <c r="Q24" s="41"/>
      <c r="R24" s="1"/>
      <c r="S24" s="39">
        <v>32610</v>
      </c>
      <c r="T24" s="41"/>
    </row>
  </sheetData>
  <mergeCells count="3">
    <mergeCell ref="B7:C7"/>
    <mergeCell ref="O7:P7"/>
    <mergeCell ref="A5:R5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 only</vt:lpstr>
      <vt:lpstr>EE+1</vt:lpstr>
      <vt:lpstr>EE+Fam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Janey Griggs Salazar</dc:creator>
  <cp:keywords/>
  <dc:description/>
  <cp:lastModifiedBy>Janey Griggs Salazar</cp:lastModifiedBy>
  <cp:revision/>
  <cp:lastPrinted>2025-10-24T17:34:04Z</cp:lastPrinted>
  <dcterms:created xsi:type="dcterms:W3CDTF">2025-10-02T18:43:59Z</dcterms:created>
  <dcterms:modified xsi:type="dcterms:W3CDTF">2025-10-24T17:34:27Z</dcterms:modified>
  <cp:category/>
  <cp:contentStatus/>
</cp:coreProperties>
</file>